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<sst xmlns="http://schemas.openxmlformats.org/spreadsheetml/2006/main" count="87" uniqueCount="68">
  <si>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Технико-экономическое задание</t>
  </si>
  <si>
    <t>по приобретению продуктов питания по УО  по поселениям</t>
  </si>
  <si>
    <t>№</t>
  </si>
  <si>
    <t>п/п</t>
  </si>
  <si>
    <t>Наименование</t>
  </si>
  <si>
    <t>продуктов</t>
  </si>
  <si>
    <t>Норма</t>
  </si>
  <si>
    <t>в гр.</t>
  </si>
  <si>
    <t>Цена</t>
  </si>
  <si>
    <t>(руб.)</t>
  </si>
  <si>
    <t>Сумма</t>
  </si>
  <si>
    <t>Хлеб ржаной</t>
  </si>
  <si>
    <t>Батон нарезной</t>
  </si>
  <si>
    <t>Рыба с/м без головы</t>
  </si>
  <si>
    <t>Мясо говяжье</t>
  </si>
  <si>
    <t>Сыр твердый</t>
  </si>
  <si>
    <t>Окорочка куриные</t>
  </si>
  <si>
    <t>Молоко свежее</t>
  </si>
  <si>
    <t>Масло сливочное</t>
  </si>
  <si>
    <t>Кефир</t>
  </si>
  <si>
    <t>Йогур</t>
  </si>
  <si>
    <t>Ряженка</t>
  </si>
  <si>
    <t>Бифидок</t>
  </si>
  <si>
    <t>Сметана</t>
  </si>
  <si>
    <t>Творог</t>
  </si>
  <si>
    <t>Яйцо 1 категории</t>
  </si>
  <si>
    <t>Сахар в/с</t>
  </si>
  <si>
    <t>Соль Йодированная</t>
  </si>
  <si>
    <t>Мука в/с</t>
  </si>
  <si>
    <t>Манка в/с</t>
  </si>
  <si>
    <t>Гречка в/с</t>
  </si>
  <si>
    <t>Горох в/с</t>
  </si>
  <si>
    <t>Пшено в/с</t>
  </si>
  <si>
    <t>Рис в/с</t>
  </si>
  <si>
    <t xml:space="preserve">Крупа пшеничная </t>
  </si>
  <si>
    <t>Геркулес</t>
  </si>
  <si>
    <t>Макароны</t>
  </si>
  <si>
    <t>Сухофрукты</t>
  </si>
  <si>
    <t>Картофель</t>
  </si>
  <si>
    <t>Морковь</t>
  </si>
  <si>
    <t>Капуста</t>
  </si>
  <si>
    <t>Лук репчатый</t>
  </si>
  <si>
    <t>Свекла</t>
  </si>
  <si>
    <t>Масло растительное</t>
  </si>
  <si>
    <t>Какао порошок</t>
  </si>
  <si>
    <t>Чай листовой</t>
  </si>
  <si>
    <t>Томатная паста</t>
  </si>
  <si>
    <t>Молоко сгущеное</t>
  </si>
  <si>
    <t>Печенье  без красителей</t>
  </si>
  <si>
    <t>Вафли без красителей</t>
  </si>
  <si>
    <t>*</t>
  </si>
  <si>
    <t>ДДУ 85 дней</t>
  </si>
  <si>
    <t>поселение 366 детей</t>
  </si>
  <si>
    <t>поселение 57 детей</t>
  </si>
  <si>
    <t>поселение 210 детей</t>
  </si>
  <si>
    <t>поселение 153 реб.</t>
  </si>
  <si>
    <t>поселение 95 детей</t>
  </si>
  <si>
    <t>поселение 56 детей</t>
  </si>
  <si>
    <t>Дрожжи</t>
  </si>
  <si>
    <t>Итого</t>
  </si>
  <si>
    <t xml:space="preserve">             Приложение №1</t>
  </si>
  <si>
    <t>Кол-во</t>
  </si>
  <si>
    <t>Новомайнское: лот-1</t>
  </si>
  <si>
    <t>Мулловское: лот-2</t>
  </si>
  <si>
    <t>Новоселкинское:лот-3</t>
  </si>
  <si>
    <t>Лебяжинское:лот-4</t>
  </si>
  <si>
    <t>Рязановское:лот-5</t>
  </si>
  <si>
    <t>Тиинское:лот-6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</si>
</sst>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tabSelected="1" workbookViewId="0" topLeftCell="B1">
      <selection activeCell="I3" sqref="I3"/>
    </sheetView>
  </sheetViews>
  <sheetFormatPr defaultColWidth="9.140625" defaultRowHeight="12.75"/>
  <cols>
    <col min="1" max="1" width="4.57421875" style="5" customWidth="1"/>
    <col min="2" max="2" width="15.8515625" style="0" customWidth="1"/>
    <col min="3" max="3" width="6.8515625" style="5" customWidth="1"/>
    <col min="4" max="4" width="9.140625" style="5" customWidth="1"/>
    <col min="5" max="5" width="10.00390625" style="10" customWidth="1"/>
    <col min="6" max="6" width="10.7109375" style="10" customWidth="1"/>
    <col min="7" max="7" width="9.28125" style="10" customWidth="1"/>
    <col min="8" max="8" width="11.00390625" style="10" customWidth="1"/>
    <col min="9" max="10" width="9.7109375" style="10" customWidth="1"/>
    <col min="11" max="11" width="9.57421875" style="10" customWidth="1"/>
    <col min="12" max="12" width="9.8515625" style="10" customWidth="1"/>
    <col min="13" max="13" width="10.140625" style="10" customWidth="1"/>
    <col min="14" max="14" width="10.00390625" style="10" customWidth="1"/>
    <col min="15" max="15" width="7.8515625" style="10" customWidth="1"/>
    <col min="16" max="16" width="9.00390625" style="10" customWidth="1"/>
    <col min="17" max="17" width="8.7109375" style="5" customWidth="1"/>
    <col min="18" max="18" width="9.8515625" style="5" customWidth="1"/>
  </cols>
  <sheetData>
    <row r="2" ht="12.75">
      <c r="D2" s="5" t="s">
        <v>0</v>
      </c>
    </row>
    <row r="3" spans="3:6" ht="12.75">
      <c r="C3" s="5" t="s">
        <v>1</v>
      </c>
      <c r="F3" s="10" t="s">
        <v>60</v>
      </c>
    </row>
    <row r="5" spans="1:18" ht="12.75">
      <c r="A5" s="4" t="s">
        <v>2</v>
      </c>
      <c r="B5" s="2" t="s">
        <v>4</v>
      </c>
      <c r="C5" s="15" t="s">
        <v>51</v>
      </c>
      <c r="D5" s="19"/>
      <c r="E5" s="15" t="s">
        <v>62</v>
      </c>
      <c r="F5" s="16"/>
      <c r="G5" s="15" t="s">
        <v>63</v>
      </c>
      <c r="H5" s="16"/>
      <c r="I5" s="15" t="s">
        <v>64</v>
      </c>
      <c r="J5" s="16"/>
      <c r="K5" s="15" t="s">
        <v>65</v>
      </c>
      <c r="L5" s="16"/>
      <c r="M5" s="15" t="s">
        <v>66</v>
      </c>
      <c r="N5" s="16"/>
      <c r="O5" s="15" t="s">
        <v>67</v>
      </c>
      <c r="P5" s="16"/>
      <c r="Q5" s="15" t="s">
        <v>59</v>
      </c>
      <c r="R5" s="16"/>
    </row>
    <row r="6" spans="1:18" ht="12.75">
      <c r="A6" s="6" t="s">
        <v>3</v>
      </c>
      <c r="B6" s="3" t="s">
        <v>5</v>
      </c>
      <c r="C6" s="4" t="s">
        <v>6</v>
      </c>
      <c r="D6" s="4" t="s">
        <v>8</v>
      </c>
      <c r="E6" s="17" t="s">
        <v>52</v>
      </c>
      <c r="F6" s="18"/>
      <c r="G6" s="17" t="s">
        <v>54</v>
      </c>
      <c r="H6" s="18"/>
      <c r="I6" s="17" t="s">
        <v>55</v>
      </c>
      <c r="J6" s="18"/>
      <c r="K6" s="17" t="s">
        <v>53</v>
      </c>
      <c r="L6" s="18"/>
      <c r="M6" s="17" t="s">
        <v>56</v>
      </c>
      <c r="N6" s="18"/>
      <c r="O6" s="17" t="s">
        <v>57</v>
      </c>
      <c r="P6" s="18"/>
      <c r="Q6" s="17"/>
      <c r="R6" s="18"/>
    </row>
    <row r="7" spans="1:18" ht="12.75">
      <c r="A7" s="6"/>
      <c r="B7" s="3"/>
      <c r="C7" s="6" t="s">
        <v>7</v>
      </c>
      <c r="D7" s="6" t="s">
        <v>9</v>
      </c>
      <c r="E7" s="11" t="s">
        <v>61</v>
      </c>
      <c r="F7" s="14" t="s">
        <v>10</v>
      </c>
      <c r="G7" s="11" t="s">
        <v>61</v>
      </c>
      <c r="H7" s="14" t="s">
        <v>10</v>
      </c>
      <c r="I7" s="11" t="s">
        <v>61</v>
      </c>
      <c r="J7" s="14" t="s">
        <v>10</v>
      </c>
      <c r="K7" s="11" t="s">
        <v>61</v>
      </c>
      <c r="L7" s="14" t="s">
        <v>10</v>
      </c>
      <c r="M7" s="11" t="s">
        <v>61</v>
      </c>
      <c r="N7" s="14" t="s">
        <v>10</v>
      </c>
      <c r="O7" s="11" t="s">
        <v>61</v>
      </c>
      <c r="P7" s="14" t="s">
        <v>10</v>
      </c>
      <c r="Q7" s="11" t="s">
        <v>61</v>
      </c>
      <c r="R7" s="14" t="s">
        <v>10</v>
      </c>
    </row>
    <row r="8" spans="1:18" ht="12.75">
      <c r="A8" s="7">
        <v>1</v>
      </c>
      <c r="B8" s="1" t="s">
        <v>11</v>
      </c>
      <c r="C8" s="7">
        <v>25</v>
      </c>
      <c r="D8" s="7">
        <v>13.8</v>
      </c>
      <c r="E8" s="13">
        <f>C8*85*366/1000</f>
        <v>777.75</v>
      </c>
      <c r="F8" s="13">
        <f>E8*D8</f>
        <v>10732.95</v>
      </c>
      <c r="G8" s="13">
        <v>430</v>
      </c>
      <c r="H8" s="13">
        <f>G8*D8</f>
        <v>5934</v>
      </c>
      <c r="I8" s="13">
        <v>330</v>
      </c>
      <c r="J8" s="13">
        <f>I8*D8</f>
        <v>4554</v>
      </c>
      <c r="K8" s="13">
        <v>115</v>
      </c>
      <c r="L8" s="13">
        <f>K8*D8</f>
        <v>1587</v>
      </c>
      <c r="M8" s="13">
        <v>100</v>
      </c>
      <c r="N8" s="13">
        <f>M8*D8</f>
        <v>1380</v>
      </c>
      <c r="O8" s="13">
        <v>120</v>
      </c>
      <c r="P8" s="13">
        <f>O8*D8</f>
        <v>1656</v>
      </c>
      <c r="Q8" s="13">
        <f>O8+M8+K8+I8+G8+E8</f>
        <v>1872.75</v>
      </c>
      <c r="R8" s="13">
        <f>P8+N8+L8+J8+H8+F8</f>
        <v>25843.95</v>
      </c>
    </row>
    <row r="9" spans="1:18" ht="12.75">
      <c r="A9" s="7">
        <v>2</v>
      </c>
      <c r="B9" s="1" t="s">
        <v>12</v>
      </c>
      <c r="C9" s="7">
        <v>25</v>
      </c>
      <c r="D9" s="7">
        <v>20</v>
      </c>
      <c r="E9" s="12">
        <f aca="true" t="shared" si="0" ref="E9:E47">C9*85*366/1000</f>
        <v>777.75</v>
      </c>
      <c r="F9" s="12">
        <f aca="true" t="shared" si="1" ref="F9:F47">E9*D9</f>
        <v>15555</v>
      </c>
      <c r="G9" s="13">
        <v>430</v>
      </c>
      <c r="H9" s="13">
        <f aca="true" t="shared" si="2" ref="H9:H47">G9*D9</f>
        <v>8600</v>
      </c>
      <c r="I9" s="13">
        <v>330</v>
      </c>
      <c r="J9" s="13">
        <f aca="true" t="shared" si="3" ref="J9:J47">I9*D9</f>
        <v>6600</v>
      </c>
      <c r="K9" s="13">
        <v>115</v>
      </c>
      <c r="L9" s="13">
        <f aca="true" t="shared" si="4" ref="L9:L47">K9*D9</f>
        <v>2300</v>
      </c>
      <c r="M9" s="13">
        <v>100</v>
      </c>
      <c r="N9" s="13">
        <f aca="true" t="shared" si="5" ref="N9:N47">M9*D9</f>
        <v>2000</v>
      </c>
      <c r="O9" s="13">
        <v>120</v>
      </c>
      <c r="P9" s="13">
        <f>O9*D9</f>
        <v>2400</v>
      </c>
      <c r="Q9" s="13">
        <f aca="true" t="shared" si="6" ref="Q9:Q46">O9+M9+K9+I9+G9+E9</f>
        <v>1872.75</v>
      </c>
      <c r="R9" s="13">
        <f aca="true" t="shared" si="7" ref="R9:R47">P9+N9+L9+J9+H9+F9</f>
        <v>37455</v>
      </c>
    </row>
    <row r="10" spans="1:18" ht="12.75">
      <c r="A10" s="7">
        <v>3</v>
      </c>
      <c r="B10" s="1" t="s">
        <v>13</v>
      </c>
      <c r="C10" s="7">
        <v>12</v>
      </c>
      <c r="D10" s="7">
        <v>60</v>
      </c>
      <c r="E10" s="12">
        <f t="shared" si="0"/>
        <v>373.32</v>
      </c>
      <c r="F10" s="12">
        <f t="shared" si="1"/>
        <v>22399.2</v>
      </c>
      <c r="G10" s="13">
        <v>180</v>
      </c>
      <c r="H10" s="13">
        <f t="shared" si="2"/>
        <v>10800</v>
      </c>
      <c r="I10" s="13">
        <v>170</v>
      </c>
      <c r="J10" s="13">
        <f t="shared" si="3"/>
        <v>10200</v>
      </c>
      <c r="K10" s="13">
        <v>50</v>
      </c>
      <c r="L10" s="13">
        <f t="shared" si="4"/>
        <v>3000</v>
      </c>
      <c r="M10" s="13">
        <v>85</v>
      </c>
      <c r="N10" s="13">
        <f t="shared" si="5"/>
        <v>5100</v>
      </c>
      <c r="O10" s="13">
        <v>60</v>
      </c>
      <c r="P10" s="13">
        <f>O10*D10</f>
        <v>3600</v>
      </c>
      <c r="Q10" s="13">
        <f t="shared" si="6"/>
        <v>918.3199999999999</v>
      </c>
      <c r="R10" s="13">
        <f t="shared" si="7"/>
        <v>55099.2</v>
      </c>
    </row>
    <row r="11" spans="1:18" ht="12.75">
      <c r="A11" s="7">
        <v>4</v>
      </c>
      <c r="B11" s="1" t="s">
        <v>14</v>
      </c>
      <c r="C11" s="7">
        <v>60</v>
      </c>
      <c r="D11" s="7">
        <v>125</v>
      </c>
      <c r="E11" s="12">
        <v>1966</v>
      </c>
      <c r="F11" s="12">
        <v>245567</v>
      </c>
      <c r="G11" s="13">
        <v>900</v>
      </c>
      <c r="H11" s="13">
        <v>112410</v>
      </c>
      <c r="I11" s="13">
        <v>950</v>
      </c>
      <c r="J11" s="13">
        <v>118258</v>
      </c>
      <c r="K11" s="13">
        <v>150</v>
      </c>
      <c r="L11" s="13">
        <v>18835</v>
      </c>
      <c r="M11" s="13">
        <v>350</v>
      </c>
      <c r="N11" s="13">
        <f t="shared" si="5"/>
        <v>43750</v>
      </c>
      <c r="O11" s="13">
        <v>400</v>
      </c>
      <c r="P11" s="13">
        <f>O11*D11</f>
        <v>50000</v>
      </c>
      <c r="Q11" s="13">
        <f t="shared" si="6"/>
        <v>4716</v>
      </c>
      <c r="R11" s="13">
        <f t="shared" si="7"/>
        <v>588820</v>
      </c>
    </row>
    <row r="12" spans="1:18" ht="12.75">
      <c r="A12" s="7">
        <v>5</v>
      </c>
      <c r="B12" s="1" t="s">
        <v>15</v>
      </c>
      <c r="C12" s="7">
        <v>4</v>
      </c>
      <c r="D12" s="7">
        <v>130</v>
      </c>
      <c r="E12" s="12">
        <f t="shared" si="0"/>
        <v>124.44</v>
      </c>
      <c r="F12" s="12">
        <f t="shared" si="1"/>
        <v>16177.199999999999</v>
      </c>
      <c r="G12" s="13">
        <v>65</v>
      </c>
      <c r="H12" s="13">
        <f t="shared" si="2"/>
        <v>8450</v>
      </c>
      <c r="I12" s="13">
        <v>60</v>
      </c>
      <c r="J12" s="13">
        <f t="shared" si="3"/>
        <v>7800</v>
      </c>
      <c r="K12" s="13">
        <f>C12*57*85/1000</f>
        <v>19.38</v>
      </c>
      <c r="L12" s="13">
        <f t="shared" si="4"/>
        <v>2519.4</v>
      </c>
      <c r="M12" s="13">
        <v>28</v>
      </c>
      <c r="N12" s="13">
        <f t="shared" si="5"/>
        <v>3640</v>
      </c>
      <c r="O12" s="13">
        <v>25</v>
      </c>
      <c r="P12" s="13">
        <f>O12*D12</f>
        <v>3250</v>
      </c>
      <c r="Q12" s="13">
        <f t="shared" si="6"/>
        <v>321.82</v>
      </c>
      <c r="R12" s="13">
        <f t="shared" si="7"/>
        <v>41836.6</v>
      </c>
    </row>
    <row r="13" spans="1:18" ht="12.75">
      <c r="A13" s="7">
        <v>6</v>
      </c>
      <c r="B13" s="1" t="s">
        <v>16</v>
      </c>
      <c r="C13" s="7">
        <v>18</v>
      </c>
      <c r="D13" s="7">
        <v>59</v>
      </c>
      <c r="E13" s="12">
        <f t="shared" si="0"/>
        <v>559.98</v>
      </c>
      <c r="F13" s="12">
        <f t="shared" si="1"/>
        <v>33038.82</v>
      </c>
      <c r="G13" s="13">
        <v>280</v>
      </c>
      <c r="H13" s="13">
        <f t="shared" si="2"/>
        <v>16520</v>
      </c>
      <c r="I13" s="13">
        <v>250</v>
      </c>
      <c r="J13" s="13">
        <f t="shared" si="3"/>
        <v>14750</v>
      </c>
      <c r="K13" s="13">
        <v>80</v>
      </c>
      <c r="L13" s="13">
        <f t="shared" si="4"/>
        <v>4720</v>
      </c>
      <c r="M13" s="13">
        <v>135</v>
      </c>
      <c r="N13" s="13">
        <f t="shared" si="5"/>
        <v>7965</v>
      </c>
      <c r="O13" s="13">
        <v>90</v>
      </c>
      <c r="P13" s="13">
        <v>6654</v>
      </c>
      <c r="Q13" s="13">
        <f t="shared" si="6"/>
        <v>1394.98</v>
      </c>
      <c r="R13" s="13">
        <f t="shared" si="7"/>
        <v>83647.82</v>
      </c>
    </row>
    <row r="14" spans="1:18" ht="12.75">
      <c r="A14" s="7">
        <v>7</v>
      </c>
      <c r="B14" s="1" t="s">
        <v>17</v>
      </c>
      <c r="C14" s="7">
        <v>245</v>
      </c>
      <c r="D14" s="7">
        <v>16.5</v>
      </c>
      <c r="E14" s="12">
        <f t="shared" si="0"/>
        <v>7621.95</v>
      </c>
      <c r="F14" s="12">
        <f t="shared" si="1"/>
        <v>125762.175</v>
      </c>
      <c r="G14" s="13">
        <v>3900</v>
      </c>
      <c r="H14" s="13">
        <f t="shared" si="2"/>
        <v>64350</v>
      </c>
      <c r="I14" s="13">
        <f aca="true" t="shared" si="8" ref="I14:I47">C14*153*85/1000</f>
        <v>3186.225</v>
      </c>
      <c r="J14" s="13">
        <f t="shared" si="3"/>
        <v>52572.7125</v>
      </c>
      <c r="K14" s="13">
        <v>900</v>
      </c>
      <c r="L14" s="13">
        <f t="shared" si="4"/>
        <v>14850</v>
      </c>
      <c r="M14" s="13">
        <v>1500</v>
      </c>
      <c r="N14" s="13">
        <f t="shared" si="5"/>
        <v>24750</v>
      </c>
      <c r="O14" s="13">
        <v>1200</v>
      </c>
      <c r="P14" s="13">
        <f aca="true" t="shared" si="9" ref="P14:P47">O14*D14</f>
        <v>19800</v>
      </c>
      <c r="Q14" s="13">
        <f t="shared" si="6"/>
        <v>18308.175</v>
      </c>
      <c r="R14" s="13">
        <f t="shared" si="7"/>
        <v>302084.8875</v>
      </c>
    </row>
    <row r="15" spans="1:18" ht="12.75">
      <c r="A15" s="7">
        <v>8</v>
      </c>
      <c r="B15" s="1" t="s">
        <v>18</v>
      </c>
      <c r="C15" s="7">
        <v>5</v>
      </c>
      <c r="D15" s="7">
        <v>85</v>
      </c>
      <c r="E15" s="12">
        <f t="shared" si="0"/>
        <v>155.55</v>
      </c>
      <c r="F15" s="12">
        <f t="shared" si="1"/>
        <v>13221.750000000002</v>
      </c>
      <c r="G15" s="13">
        <v>80</v>
      </c>
      <c r="H15" s="13">
        <f t="shared" si="2"/>
        <v>6800</v>
      </c>
      <c r="I15" s="13">
        <f t="shared" si="8"/>
        <v>65.025</v>
      </c>
      <c r="J15" s="13">
        <f t="shared" si="3"/>
        <v>5527.125000000001</v>
      </c>
      <c r="K15" s="13">
        <v>20</v>
      </c>
      <c r="L15" s="13">
        <f t="shared" si="4"/>
        <v>1700</v>
      </c>
      <c r="M15" s="13">
        <v>30</v>
      </c>
      <c r="N15" s="13">
        <f t="shared" si="5"/>
        <v>2550</v>
      </c>
      <c r="O15" s="13">
        <v>35</v>
      </c>
      <c r="P15" s="13">
        <f t="shared" si="9"/>
        <v>2975</v>
      </c>
      <c r="Q15" s="13">
        <f t="shared" si="6"/>
        <v>385.57500000000005</v>
      </c>
      <c r="R15" s="13">
        <f t="shared" si="7"/>
        <v>32773.875</v>
      </c>
    </row>
    <row r="16" spans="1:18" ht="12.75">
      <c r="A16" s="7">
        <v>9</v>
      </c>
      <c r="B16" s="1" t="s">
        <v>19</v>
      </c>
      <c r="C16" s="7">
        <v>15</v>
      </c>
      <c r="D16" s="7">
        <v>16.2</v>
      </c>
      <c r="E16" s="12">
        <f t="shared" si="0"/>
        <v>466.65</v>
      </c>
      <c r="F16" s="12">
        <f t="shared" si="1"/>
        <v>7559.73</v>
      </c>
      <c r="G16" s="13">
        <v>250</v>
      </c>
      <c r="H16" s="13">
        <f t="shared" si="2"/>
        <v>4050</v>
      </c>
      <c r="I16" s="13">
        <f t="shared" si="8"/>
        <v>195.075</v>
      </c>
      <c r="J16" s="13">
        <f t="shared" si="3"/>
        <v>3160.2149999999997</v>
      </c>
      <c r="K16" s="13">
        <v>70</v>
      </c>
      <c r="L16" s="13">
        <f t="shared" si="4"/>
        <v>1134</v>
      </c>
      <c r="M16" s="13">
        <v>100</v>
      </c>
      <c r="N16" s="13">
        <f t="shared" si="5"/>
        <v>1620</v>
      </c>
      <c r="O16" s="13">
        <v>80</v>
      </c>
      <c r="P16" s="13">
        <f t="shared" si="9"/>
        <v>1296</v>
      </c>
      <c r="Q16" s="13">
        <f t="shared" si="6"/>
        <v>1161.725</v>
      </c>
      <c r="R16" s="13">
        <f t="shared" si="7"/>
        <v>18819.945</v>
      </c>
    </row>
    <row r="17" spans="1:18" ht="12.75">
      <c r="A17" s="7">
        <v>10</v>
      </c>
      <c r="B17" s="1" t="s">
        <v>20</v>
      </c>
      <c r="C17" s="7">
        <v>15</v>
      </c>
      <c r="D17" s="7">
        <v>18</v>
      </c>
      <c r="E17" s="12">
        <f t="shared" si="0"/>
        <v>466.65</v>
      </c>
      <c r="F17" s="12">
        <f t="shared" si="1"/>
        <v>8399.699999999999</v>
      </c>
      <c r="G17" s="13">
        <v>250</v>
      </c>
      <c r="H17" s="13">
        <f t="shared" si="2"/>
        <v>4500</v>
      </c>
      <c r="I17" s="13">
        <f t="shared" si="8"/>
        <v>195.075</v>
      </c>
      <c r="J17" s="13">
        <f t="shared" si="3"/>
        <v>3511.35</v>
      </c>
      <c r="K17" s="13">
        <v>70</v>
      </c>
      <c r="L17" s="13">
        <f t="shared" si="4"/>
        <v>1260</v>
      </c>
      <c r="M17" s="13">
        <v>100</v>
      </c>
      <c r="N17" s="13">
        <f t="shared" si="5"/>
        <v>1800</v>
      </c>
      <c r="O17" s="13">
        <v>80</v>
      </c>
      <c r="P17" s="13">
        <f t="shared" si="9"/>
        <v>1440</v>
      </c>
      <c r="Q17" s="13">
        <f t="shared" si="6"/>
        <v>1161.725</v>
      </c>
      <c r="R17" s="13">
        <f t="shared" si="7"/>
        <v>20911.05</v>
      </c>
    </row>
    <row r="18" spans="1:18" ht="12.75">
      <c r="A18" s="7">
        <v>11</v>
      </c>
      <c r="B18" s="1" t="s">
        <v>21</v>
      </c>
      <c r="C18" s="7">
        <v>15</v>
      </c>
      <c r="D18" s="7">
        <v>17</v>
      </c>
      <c r="E18" s="12">
        <f t="shared" si="0"/>
        <v>466.65</v>
      </c>
      <c r="F18" s="12">
        <f t="shared" si="1"/>
        <v>7933.049999999999</v>
      </c>
      <c r="G18" s="13">
        <v>250</v>
      </c>
      <c r="H18" s="13">
        <f t="shared" si="2"/>
        <v>4250</v>
      </c>
      <c r="I18" s="13">
        <f t="shared" si="8"/>
        <v>195.075</v>
      </c>
      <c r="J18" s="13">
        <f t="shared" si="3"/>
        <v>3316.2749999999996</v>
      </c>
      <c r="K18" s="13">
        <v>70</v>
      </c>
      <c r="L18" s="13">
        <f t="shared" si="4"/>
        <v>1190</v>
      </c>
      <c r="M18" s="13">
        <v>100</v>
      </c>
      <c r="N18" s="13">
        <f t="shared" si="5"/>
        <v>1700</v>
      </c>
      <c r="O18" s="13">
        <v>80</v>
      </c>
      <c r="P18" s="13">
        <f t="shared" si="9"/>
        <v>1360</v>
      </c>
      <c r="Q18" s="13">
        <f t="shared" si="6"/>
        <v>1161.725</v>
      </c>
      <c r="R18" s="13">
        <f t="shared" si="7"/>
        <v>19749.324999999997</v>
      </c>
    </row>
    <row r="19" spans="1:18" ht="12.75">
      <c r="A19" s="7">
        <v>12</v>
      </c>
      <c r="B19" s="1" t="s">
        <v>22</v>
      </c>
      <c r="C19" s="7">
        <v>15</v>
      </c>
      <c r="D19" s="7">
        <v>16.5</v>
      </c>
      <c r="E19" s="12">
        <f t="shared" si="0"/>
        <v>466.65</v>
      </c>
      <c r="F19" s="12">
        <f t="shared" si="1"/>
        <v>7699.724999999999</v>
      </c>
      <c r="G19" s="13">
        <v>250</v>
      </c>
      <c r="H19" s="13">
        <f t="shared" si="2"/>
        <v>4125</v>
      </c>
      <c r="I19" s="13">
        <f t="shared" si="8"/>
        <v>195.075</v>
      </c>
      <c r="J19" s="13">
        <f t="shared" si="3"/>
        <v>3218.7374999999997</v>
      </c>
      <c r="K19" s="13">
        <v>70</v>
      </c>
      <c r="L19" s="13">
        <f t="shared" si="4"/>
        <v>1155</v>
      </c>
      <c r="M19" s="13">
        <v>100</v>
      </c>
      <c r="N19" s="13">
        <f t="shared" si="5"/>
        <v>1650</v>
      </c>
      <c r="O19" s="13">
        <v>80</v>
      </c>
      <c r="P19" s="13">
        <f t="shared" si="9"/>
        <v>1320</v>
      </c>
      <c r="Q19" s="13">
        <f t="shared" si="6"/>
        <v>1161.725</v>
      </c>
      <c r="R19" s="13">
        <f t="shared" si="7"/>
        <v>19168.462499999998</v>
      </c>
    </row>
    <row r="20" spans="1:18" ht="12.75">
      <c r="A20" s="7">
        <v>13</v>
      </c>
      <c r="B20" s="1" t="s">
        <v>23</v>
      </c>
      <c r="C20" s="7">
        <v>4</v>
      </c>
      <c r="D20" s="7">
        <v>53</v>
      </c>
      <c r="E20" s="12">
        <f t="shared" si="0"/>
        <v>124.44</v>
      </c>
      <c r="F20" s="12">
        <f t="shared" si="1"/>
        <v>6595.32</v>
      </c>
      <c r="G20" s="13">
        <v>60</v>
      </c>
      <c r="H20" s="13">
        <f t="shared" si="2"/>
        <v>3180</v>
      </c>
      <c r="I20" s="13">
        <f t="shared" si="8"/>
        <v>52.02</v>
      </c>
      <c r="J20" s="13">
        <f t="shared" si="3"/>
        <v>2757.06</v>
      </c>
      <c r="K20" s="13">
        <v>15</v>
      </c>
      <c r="L20" s="13">
        <f t="shared" si="4"/>
        <v>795</v>
      </c>
      <c r="M20" s="13">
        <v>30</v>
      </c>
      <c r="N20" s="13">
        <f t="shared" si="5"/>
        <v>1590</v>
      </c>
      <c r="O20" s="13">
        <v>20</v>
      </c>
      <c r="P20" s="13">
        <f t="shared" si="9"/>
        <v>1060</v>
      </c>
      <c r="Q20" s="13">
        <f t="shared" si="6"/>
        <v>301.46000000000004</v>
      </c>
      <c r="R20" s="13">
        <f t="shared" si="7"/>
        <v>15977.38</v>
      </c>
    </row>
    <row r="21" spans="1:18" ht="12.75">
      <c r="A21" s="7">
        <v>14</v>
      </c>
      <c r="B21" s="1" t="s">
        <v>24</v>
      </c>
      <c r="C21" s="7">
        <v>30</v>
      </c>
      <c r="D21" s="7">
        <v>70</v>
      </c>
      <c r="E21" s="12">
        <f t="shared" si="0"/>
        <v>933.3</v>
      </c>
      <c r="F21" s="12">
        <f t="shared" si="1"/>
        <v>65331</v>
      </c>
      <c r="G21" s="13">
        <v>450</v>
      </c>
      <c r="H21" s="13">
        <f t="shared" si="2"/>
        <v>31500</v>
      </c>
      <c r="I21" s="13">
        <f t="shared" si="8"/>
        <v>390.15</v>
      </c>
      <c r="J21" s="13">
        <f t="shared" si="3"/>
        <v>27310.5</v>
      </c>
      <c r="K21" s="13">
        <v>140</v>
      </c>
      <c r="L21" s="13">
        <f t="shared" si="4"/>
        <v>9800</v>
      </c>
      <c r="M21" s="13">
        <v>190</v>
      </c>
      <c r="N21" s="13">
        <f t="shared" si="5"/>
        <v>13300</v>
      </c>
      <c r="O21" s="13">
        <v>150</v>
      </c>
      <c r="P21" s="13">
        <f t="shared" si="9"/>
        <v>10500</v>
      </c>
      <c r="Q21" s="13">
        <f t="shared" si="6"/>
        <v>2253.45</v>
      </c>
      <c r="R21" s="13">
        <f t="shared" si="7"/>
        <v>157741.5</v>
      </c>
    </row>
    <row r="22" spans="1:18" ht="12.75">
      <c r="A22" s="7">
        <v>15</v>
      </c>
      <c r="B22" s="1" t="s">
        <v>25</v>
      </c>
      <c r="C22" s="7">
        <v>10</v>
      </c>
      <c r="D22" s="7">
        <v>28</v>
      </c>
      <c r="E22" s="12">
        <f t="shared" si="0"/>
        <v>311.1</v>
      </c>
      <c r="F22" s="12">
        <f t="shared" si="1"/>
        <v>8710.800000000001</v>
      </c>
      <c r="G22" s="13">
        <v>170</v>
      </c>
      <c r="H22" s="13">
        <f t="shared" si="2"/>
        <v>4760</v>
      </c>
      <c r="I22" s="13">
        <f t="shared" si="8"/>
        <v>130.05</v>
      </c>
      <c r="J22" s="13">
        <f t="shared" si="3"/>
        <v>3641.4000000000005</v>
      </c>
      <c r="K22" s="13">
        <f>C22*57*85/1000</f>
        <v>48.45</v>
      </c>
      <c r="L22" s="13">
        <f t="shared" si="4"/>
        <v>1356.6000000000001</v>
      </c>
      <c r="M22" s="13">
        <v>80</v>
      </c>
      <c r="N22" s="13">
        <f t="shared" si="5"/>
        <v>2240</v>
      </c>
      <c r="O22" s="13">
        <v>50</v>
      </c>
      <c r="P22" s="13">
        <f t="shared" si="9"/>
        <v>1400</v>
      </c>
      <c r="Q22" s="13">
        <f t="shared" si="6"/>
        <v>789.6</v>
      </c>
      <c r="R22" s="13">
        <f t="shared" si="7"/>
        <v>22108.800000000003</v>
      </c>
    </row>
    <row r="23" spans="1:18" ht="12.75">
      <c r="A23" s="7">
        <v>16</v>
      </c>
      <c r="B23" s="1" t="s">
        <v>26</v>
      </c>
      <c r="C23" s="7">
        <v>15</v>
      </c>
      <c r="D23" s="7">
        <v>21</v>
      </c>
      <c r="E23" s="12">
        <f t="shared" si="0"/>
        <v>466.65</v>
      </c>
      <c r="F23" s="12">
        <f t="shared" si="1"/>
        <v>9799.65</v>
      </c>
      <c r="G23" s="13">
        <f>C23*210/1000*85</f>
        <v>267.75</v>
      </c>
      <c r="H23" s="13">
        <f t="shared" si="2"/>
        <v>5622.75</v>
      </c>
      <c r="I23" s="13">
        <f t="shared" si="8"/>
        <v>195.075</v>
      </c>
      <c r="J23" s="13">
        <f t="shared" si="3"/>
        <v>4096.575</v>
      </c>
      <c r="K23" s="13">
        <f>C23*57*85/1000</f>
        <v>72.675</v>
      </c>
      <c r="L23" s="13">
        <f t="shared" si="4"/>
        <v>1526.175</v>
      </c>
      <c r="M23" s="13">
        <v>115</v>
      </c>
      <c r="N23" s="13">
        <f t="shared" si="5"/>
        <v>2415</v>
      </c>
      <c r="O23" s="13">
        <v>80</v>
      </c>
      <c r="P23" s="13">
        <f t="shared" si="9"/>
        <v>1680</v>
      </c>
      <c r="Q23" s="13">
        <f t="shared" si="6"/>
        <v>1197.15</v>
      </c>
      <c r="R23" s="13">
        <f t="shared" si="7"/>
        <v>25140.15</v>
      </c>
    </row>
    <row r="24" spans="1:18" ht="12.75">
      <c r="A24" s="7">
        <v>17</v>
      </c>
      <c r="B24" s="1" t="s">
        <v>27</v>
      </c>
      <c r="C24" s="7">
        <v>3</v>
      </c>
      <c r="D24" s="7">
        <v>4</v>
      </c>
      <c r="E24" s="12">
        <f t="shared" si="0"/>
        <v>93.33</v>
      </c>
      <c r="F24" s="12">
        <f t="shared" si="1"/>
        <v>373.32</v>
      </c>
      <c r="G24" s="13">
        <f>C24*210/1000*85</f>
        <v>53.55</v>
      </c>
      <c r="H24" s="13">
        <f t="shared" si="2"/>
        <v>214.2</v>
      </c>
      <c r="I24" s="13">
        <f t="shared" si="8"/>
        <v>39.015</v>
      </c>
      <c r="J24" s="13">
        <f t="shared" si="3"/>
        <v>156.06</v>
      </c>
      <c r="K24" s="13">
        <f>C24*57*85/1000</f>
        <v>14.535</v>
      </c>
      <c r="L24" s="13">
        <f t="shared" si="4"/>
        <v>58.14</v>
      </c>
      <c r="M24" s="13">
        <v>20</v>
      </c>
      <c r="N24" s="13">
        <f t="shared" si="5"/>
        <v>80</v>
      </c>
      <c r="O24" s="13">
        <v>15</v>
      </c>
      <c r="P24" s="13">
        <f t="shared" si="9"/>
        <v>60</v>
      </c>
      <c r="Q24" s="13">
        <f t="shared" si="6"/>
        <v>235.43</v>
      </c>
      <c r="R24" s="13">
        <f t="shared" si="7"/>
        <v>941.72</v>
      </c>
    </row>
    <row r="25" spans="1:18" ht="12.75">
      <c r="A25" s="7">
        <v>18</v>
      </c>
      <c r="B25" s="1" t="s">
        <v>28</v>
      </c>
      <c r="C25" s="7">
        <v>12</v>
      </c>
      <c r="D25" s="7">
        <v>11.2</v>
      </c>
      <c r="E25" s="12">
        <f t="shared" si="0"/>
        <v>373.32</v>
      </c>
      <c r="F25" s="12">
        <f t="shared" si="1"/>
        <v>4181.183999999999</v>
      </c>
      <c r="G25" s="13">
        <v>200</v>
      </c>
      <c r="H25" s="13">
        <f t="shared" si="2"/>
        <v>2240</v>
      </c>
      <c r="I25" s="13">
        <f t="shared" si="8"/>
        <v>156.06</v>
      </c>
      <c r="J25" s="13">
        <f t="shared" si="3"/>
        <v>1747.8719999999998</v>
      </c>
      <c r="K25" s="13">
        <f>C25*57*85/1000</f>
        <v>58.14</v>
      </c>
      <c r="L25" s="13">
        <f t="shared" si="4"/>
        <v>651.168</v>
      </c>
      <c r="M25" s="13">
        <v>90</v>
      </c>
      <c r="N25" s="13">
        <f t="shared" si="5"/>
        <v>1007.9999999999999</v>
      </c>
      <c r="O25" s="13">
        <v>60</v>
      </c>
      <c r="P25" s="13">
        <f t="shared" si="9"/>
        <v>672</v>
      </c>
      <c r="Q25" s="13">
        <f t="shared" si="6"/>
        <v>937.52</v>
      </c>
      <c r="R25" s="13">
        <f t="shared" si="7"/>
        <v>10500.223999999998</v>
      </c>
    </row>
    <row r="26" spans="1:18" ht="12.75">
      <c r="A26" s="7">
        <v>19</v>
      </c>
      <c r="B26" s="1" t="s">
        <v>29</v>
      </c>
      <c r="C26" s="7">
        <v>5</v>
      </c>
      <c r="D26" s="7">
        <v>12</v>
      </c>
      <c r="E26" s="12">
        <f t="shared" si="0"/>
        <v>155.55</v>
      </c>
      <c r="F26" s="12">
        <f t="shared" si="1"/>
        <v>1866.6000000000001</v>
      </c>
      <c r="G26" s="13">
        <v>80</v>
      </c>
      <c r="H26" s="13">
        <f t="shared" si="2"/>
        <v>960</v>
      </c>
      <c r="I26" s="13">
        <f t="shared" si="8"/>
        <v>65.025</v>
      </c>
      <c r="J26" s="13">
        <f t="shared" si="3"/>
        <v>780.3000000000001</v>
      </c>
      <c r="K26" s="13">
        <v>20</v>
      </c>
      <c r="L26" s="13">
        <f t="shared" si="4"/>
        <v>240</v>
      </c>
      <c r="M26" s="13">
        <v>25</v>
      </c>
      <c r="N26" s="13">
        <f t="shared" si="5"/>
        <v>300</v>
      </c>
      <c r="O26" s="13">
        <v>30</v>
      </c>
      <c r="P26" s="13">
        <f t="shared" si="9"/>
        <v>360</v>
      </c>
      <c r="Q26" s="13">
        <f t="shared" si="6"/>
        <v>375.57500000000005</v>
      </c>
      <c r="R26" s="13">
        <f t="shared" si="7"/>
        <v>4506.900000000001</v>
      </c>
    </row>
    <row r="27" spans="1:18" ht="12.75">
      <c r="A27" s="7">
        <v>20</v>
      </c>
      <c r="B27" s="1" t="s">
        <v>30</v>
      </c>
      <c r="C27" s="7">
        <v>5</v>
      </c>
      <c r="D27" s="7">
        <v>20.5</v>
      </c>
      <c r="E27" s="12">
        <f t="shared" si="0"/>
        <v>155.55</v>
      </c>
      <c r="F27" s="12">
        <f t="shared" si="1"/>
        <v>3188.775</v>
      </c>
      <c r="G27" s="13">
        <v>80</v>
      </c>
      <c r="H27" s="13">
        <f t="shared" si="2"/>
        <v>1640</v>
      </c>
      <c r="I27" s="13">
        <f t="shared" si="8"/>
        <v>65.025</v>
      </c>
      <c r="J27" s="13">
        <f t="shared" si="3"/>
        <v>1333.0125</v>
      </c>
      <c r="K27" s="13">
        <v>20</v>
      </c>
      <c r="L27" s="13">
        <f t="shared" si="4"/>
        <v>410</v>
      </c>
      <c r="M27" s="13">
        <v>25</v>
      </c>
      <c r="N27" s="13">
        <f t="shared" si="5"/>
        <v>512.5</v>
      </c>
      <c r="O27" s="13">
        <v>30</v>
      </c>
      <c r="P27" s="13">
        <f t="shared" si="9"/>
        <v>615</v>
      </c>
      <c r="Q27" s="13">
        <f t="shared" si="6"/>
        <v>375.57500000000005</v>
      </c>
      <c r="R27" s="13">
        <f t="shared" si="7"/>
        <v>7699.2875</v>
      </c>
    </row>
    <row r="28" spans="1:18" ht="12.75">
      <c r="A28" s="7">
        <v>21</v>
      </c>
      <c r="B28" s="1" t="s">
        <v>31</v>
      </c>
      <c r="C28" s="7">
        <v>6</v>
      </c>
      <c r="D28" s="7">
        <v>10.5</v>
      </c>
      <c r="E28" s="12">
        <f t="shared" si="0"/>
        <v>186.66</v>
      </c>
      <c r="F28" s="12">
        <f t="shared" si="1"/>
        <v>1959.93</v>
      </c>
      <c r="G28" s="13">
        <v>95</v>
      </c>
      <c r="H28" s="13">
        <f t="shared" si="2"/>
        <v>997.5</v>
      </c>
      <c r="I28" s="13">
        <f t="shared" si="8"/>
        <v>78.03</v>
      </c>
      <c r="J28" s="13">
        <f t="shared" si="3"/>
        <v>819.315</v>
      </c>
      <c r="K28" s="13">
        <v>20</v>
      </c>
      <c r="L28" s="13">
        <f t="shared" si="4"/>
        <v>210</v>
      </c>
      <c r="M28" s="13">
        <v>25</v>
      </c>
      <c r="N28" s="13">
        <f t="shared" si="5"/>
        <v>262.5</v>
      </c>
      <c r="O28" s="13">
        <v>30</v>
      </c>
      <c r="P28" s="13">
        <f t="shared" si="9"/>
        <v>315</v>
      </c>
      <c r="Q28" s="13">
        <f t="shared" si="6"/>
        <v>434.69</v>
      </c>
      <c r="R28" s="13">
        <f t="shared" si="7"/>
        <v>4564.245</v>
      </c>
    </row>
    <row r="29" spans="1:18" ht="12.75">
      <c r="A29" s="7">
        <v>22</v>
      </c>
      <c r="B29" s="1" t="s">
        <v>32</v>
      </c>
      <c r="C29" s="7">
        <v>3</v>
      </c>
      <c r="D29" s="7">
        <v>10.5</v>
      </c>
      <c r="E29" s="12">
        <f t="shared" si="0"/>
        <v>93.33</v>
      </c>
      <c r="F29" s="12">
        <f t="shared" si="1"/>
        <v>979.965</v>
      </c>
      <c r="G29" s="13">
        <v>50</v>
      </c>
      <c r="H29" s="13">
        <f t="shared" si="2"/>
        <v>525</v>
      </c>
      <c r="I29" s="13">
        <f t="shared" si="8"/>
        <v>39.015</v>
      </c>
      <c r="J29" s="13">
        <f t="shared" si="3"/>
        <v>409.6575</v>
      </c>
      <c r="K29" s="13">
        <f>C29*57*85/1000</f>
        <v>14.535</v>
      </c>
      <c r="L29" s="13">
        <f t="shared" si="4"/>
        <v>152.6175</v>
      </c>
      <c r="M29" s="13">
        <v>25</v>
      </c>
      <c r="N29" s="13">
        <f t="shared" si="5"/>
        <v>262.5</v>
      </c>
      <c r="O29" s="13">
        <v>15</v>
      </c>
      <c r="P29" s="13">
        <f t="shared" si="9"/>
        <v>157.5</v>
      </c>
      <c r="Q29" s="13">
        <f t="shared" si="6"/>
        <v>236.88</v>
      </c>
      <c r="R29" s="13">
        <f t="shared" si="7"/>
        <v>2487.2400000000002</v>
      </c>
    </row>
    <row r="30" spans="1:18" ht="12.75">
      <c r="A30" s="7">
        <v>23</v>
      </c>
      <c r="B30" s="1" t="s">
        <v>33</v>
      </c>
      <c r="C30" s="7">
        <v>5</v>
      </c>
      <c r="D30" s="7">
        <v>22</v>
      </c>
      <c r="E30" s="12">
        <f t="shared" si="0"/>
        <v>155.55</v>
      </c>
      <c r="F30" s="12">
        <f t="shared" si="1"/>
        <v>3422.1000000000004</v>
      </c>
      <c r="G30" s="13">
        <v>70</v>
      </c>
      <c r="H30" s="13">
        <f t="shared" si="2"/>
        <v>1540</v>
      </c>
      <c r="I30" s="13">
        <f t="shared" si="8"/>
        <v>65.025</v>
      </c>
      <c r="J30" s="13">
        <f t="shared" si="3"/>
        <v>1430.5500000000002</v>
      </c>
      <c r="K30" s="13">
        <v>20</v>
      </c>
      <c r="L30" s="13">
        <f t="shared" si="4"/>
        <v>440</v>
      </c>
      <c r="M30" s="13">
        <v>25</v>
      </c>
      <c r="N30" s="13">
        <f t="shared" si="5"/>
        <v>550</v>
      </c>
      <c r="O30" s="13">
        <v>30</v>
      </c>
      <c r="P30" s="13">
        <f t="shared" si="9"/>
        <v>660</v>
      </c>
      <c r="Q30" s="13">
        <f t="shared" si="6"/>
        <v>365.57500000000005</v>
      </c>
      <c r="R30" s="13">
        <f t="shared" si="7"/>
        <v>8042.650000000001</v>
      </c>
    </row>
    <row r="31" spans="1:18" ht="12.75">
      <c r="A31" s="7">
        <v>24</v>
      </c>
      <c r="B31" s="1" t="s">
        <v>34</v>
      </c>
      <c r="C31" s="7">
        <v>3</v>
      </c>
      <c r="D31" s="7">
        <v>7</v>
      </c>
      <c r="E31" s="12">
        <f t="shared" si="0"/>
        <v>93.33</v>
      </c>
      <c r="F31" s="12">
        <f t="shared" si="1"/>
        <v>653.31</v>
      </c>
      <c r="G31" s="13">
        <v>40</v>
      </c>
      <c r="H31" s="13">
        <f t="shared" si="2"/>
        <v>280</v>
      </c>
      <c r="I31" s="13">
        <f t="shared" si="8"/>
        <v>39.015</v>
      </c>
      <c r="J31" s="13">
        <f t="shared" si="3"/>
        <v>273.105</v>
      </c>
      <c r="K31" s="13">
        <f>C31*57*85/1000</f>
        <v>14.535</v>
      </c>
      <c r="L31" s="13">
        <f t="shared" si="4"/>
        <v>101.745</v>
      </c>
      <c r="M31" s="13">
        <v>15</v>
      </c>
      <c r="N31" s="13">
        <f t="shared" si="5"/>
        <v>105</v>
      </c>
      <c r="O31" s="13">
        <v>15</v>
      </c>
      <c r="P31" s="13">
        <f t="shared" si="9"/>
        <v>105</v>
      </c>
      <c r="Q31" s="13">
        <f t="shared" si="6"/>
        <v>216.88</v>
      </c>
      <c r="R31" s="13">
        <f t="shared" si="7"/>
        <v>1518.1599999999999</v>
      </c>
    </row>
    <row r="32" spans="1:18" ht="12.75">
      <c r="A32" s="7">
        <v>25</v>
      </c>
      <c r="B32" s="1" t="s">
        <v>35</v>
      </c>
      <c r="C32" s="7">
        <v>2</v>
      </c>
      <c r="D32" s="7">
        <v>12.3</v>
      </c>
      <c r="E32" s="12">
        <f t="shared" si="0"/>
        <v>62.22</v>
      </c>
      <c r="F32" s="12">
        <f t="shared" si="1"/>
        <v>765.306</v>
      </c>
      <c r="G32" s="13">
        <v>30</v>
      </c>
      <c r="H32" s="13">
        <f t="shared" si="2"/>
        <v>369</v>
      </c>
      <c r="I32" s="13">
        <f t="shared" si="8"/>
        <v>26.01</v>
      </c>
      <c r="J32" s="13">
        <f t="shared" si="3"/>
        <v>319.92300000000006</v>
      </c>
      <c r="K32" s="13">
        <f>C32*57*85/1000</f>
        <v>9.69</v>
      </c>
      <c r="L32" s="13">
        <f t="shared" si="4"/>
        <v>119.187</v>
      </c>
      <c r="M32" s="13">
        <v>15</v>
      </c>
      <c r="N32" s="13">
        <f t="shared" si="5"/>
        <v>184.5</v>
      </c>
      <c r="O32" s="13">
        <f aca="true" t="shared" si="10" ref="O32:O47">56*85*C32/1000</f>
        <v>9.52</v>
      </c>
      <c r="P32" s="13">
        <f t="shared" si="9"/>
        <v>117.096</v>
      </c>
      <c r="Q32" s="13">
        <f t="shared" si="6"/>
        <v>152.44</v>
      </c>
      <c r="R32" s="13">
        <f t="shared" si="7"/>
        <v>1875.0120000000002</v>
      </c>
    </row>
    <row r="33" spans="1:18" ht="12.75">
      <c r="A33" s="7">
        <v>26</v>
      </c>
      <c r="B33" s="1" t="s">
        <v>36</v>
      </c>
      <c r="C33" s="7">
        <v>5</v>
      </c>
      <c r="D33" s="7">
        <v>14.4</v>
      </c>
      <c r="E33" s="12">
        <f t="shared" si="0"/>
        <v>155.55</v>
      </c>
      <c r="F33" s="12">
        <f t="shared" si="1"/>
        <v>2239.92</v>
      </c>
      <c r="G33" s="13">
        <v>80</v>
      </c>
      <c r="H33" s="13">
        <f t="shared" si="2"/>
        <v>1152</v>
      </c>
      <c r="I33" s="13">
        <f t="shared" si="8"/>
        <v>65.025</v>
      </c>
      <c r="J33" s="13">
        <f t="shared" si="3"/>
        <v>936.3600000000001</v>
      </c>
      <c r="K33" s="13">
        <v>20</v>
      </c>
      <c r="L33" s="13">
        <f t="shared" si="4"/>
        <v>288</v>
      </c>
      <c r="M33" s="13">
        <v>34</v>
      </c>
      <c r="N33" s="13">
        <f t="shared" si="5"/>
        <v>489.6</v>
      </c>
      <c r="O33" s="13">
        <f t="shared" si="10"/>
        <v>23.8</v>
      </c>
      <c r="P33" s="13">
        <f t="shared" si="9"/>
        <v>342.72</v>
      </c>
      <c r="Q33" s="13">
        <f t="shared" si="6"/>
        <v>378.375</v>
      </c>
      <c r="R33" s="13">
        <f t="shared" si="7"/>
        <v>5448.6</v>
      </c>
    </row>
    <row r="34" spans="1:18" ht="12.75">
      <c r="A34" s="7">
        <v>27</v>
      </c>
      <c r="B34" s="1" t="s">
        <v>37</v>
      </c>
      <c r="C34" s="7">
        <v>5</v>
      </c>
      <c r="D34" s="7">
        <v>29</v>
      </c>
      <c r="E34" s="12">
        <f t="shared" si="0"/>
        <v>155.55</v>
      </c>
      <c r="F34" s="12">
        <f t="shared" si="1"/>
        <v>4510.950000000001</v>
      </c>
      <c r="G34" s="13">
        <v>80</v>
      </c>
      <c r="H34" s="13">
        <f t="shared" si="2"/>
        <v>2320</v>
      </c>
      <c r="I34" s="13">
        <f t="shared" si="8"/>
        <v>65.025</v>
      </c>
      <c r="J34" s="13">
        <f t="shared" si="3"/>
        <v>1885.7250000000001</v>
      </c>
      <c r="K34" s="13">
        <v>20</v>
      </c>
      <c r="L34" s="13">
        <f t="shared" si="4"/>
        <v>580</v>
      </c>
      <c r="M34" s="13">
        <v>34</v>
      </c>
      <c r="N34" s="13">
        <f t="shared" si="5"/>
        <v>986</v>
      </c>
      <c r="O34" s="13">
        <f t="shared" si="10"/>
        <v>23.8</v>
      </c>
      <c r="P34" s="13">
        <f t="shared" si="9"/>
        <v>690.2</v>
      </c>
      <c r="Q34" s="13">
        <f t="shared" si="6"/>
        <v>378.375</v>
      </c>
      <c r="R34" s="13">
        <f t="shared" si="7"/>
        <v>10972.875</v>
      </c>
    </row>
    <row r="35" spans="1:18" ht="12.75">
      <c r="A35" s="7">
        <v>28</v>
      </c>
      <c r="B35" s="1" t="s">
        <v>38</v>
      </c>
      <c r="C35" s="7">
        <v>40</v>
      </c>
      <c r="D35" s="7">
        <v>7</v>
      </c>
      <c r="E35" s="12">
        <f t="shared" si="0"/>
        <v>1244.4</v>
      </c>
      <c r="F35" s="12">
        <f t="shared" si="1"/>
        <v>8710.800000000001</v>
      </c>
      <c r="G35" s="13">
        <v>600</v>
      </c>
      <c r="H35" s="13">
        <f t="shared" si="2"/>
        <v>4200</v>
      </c>
      <c r="I35" s="13">
        <f t="shared" si="8"/>
        <v>520.2</v>
      </c>
      <c r="J35" s="13">
        <f t="shared" si="3"/>
        <v>3641.4000000000005</v>
      </c>
      <c r="K35" s="13">
        <v>120</v>
      </c>
      <c r="L35" s="13">
        <f t="shared" si="4"/>
        <v>840</v>
      </c>
      <c r="M35" s="13">
        <v>288</v>
      </c>
      <c r="N35" s="13">
        <f t="shared" si="5"/>
        <v>2016</v>
      </c>
      <c r="O35" s="13">
        <f t="shared" si="10"/>
        <v>190.4</v>
      </c>
      <c r="P35" s="13">
        <f t="shared" si="9"/>
        <v>1332.8</v>
      </c>
      <c r="Q35" s="13">
        <f t="shared" si="6"/>
        <v>2963</v>
      </c>
      <c r="R35" s="13">
        <f t="shared" si="7"/>
        <v>20741</v>
      </c>
    </row>
    <row r="36" spans="1:18" ht="12.75">
      <c r="A36" s="7">
        <v>29</v>
      </c>
      <c r="B36" s="1" t="s">
        <v>39</v>
      </c>
      <c r="C36" s="7">
        <v>25</v>
      </c>
      <c r="D36" s="7">
        <v>11.5</v>
      </c>
      <c r="E36" s="12">
        <f t="shared" si="0"/>
        <v>777.75</v>
      </c>
      <c r="F36" s="12">
        <f t="shared" si="1"/>
        <v>8944.125</v>
      </c>
      <c r="G36" s="13">
        <v>200</v>
      </c>
      <c r="H36" s="13">
        <f t="shared" si="2"/>
        <v>2300</v>
      </c>
      <c r="I36" s="13">
        <f t="shared" si="8"/>
        <v>325.125</v>
      </c>
      <c r="J36" s="13">
        <f t="shared" si="3"/>
        <v>3738.9375</v>
      </c>
      <c r="K36" s="13">
        <v>115</v>
      </c>
      <c r="L36" s="13">
        <f t="shared" si="4"/>
        <v>1322.5</v>
      </c>
      <c r="M36" s="13">
        <v>195</v>
      </c>
      <c r="N36" s="13">
        <f t="shared" si="5"/>
        <v>2242.5</v>
      </c>
      <c r="O36" s="13">
        <f t="shared" si="10"/>
        <v>119</v>
      </c>
      <c r="P36" s="13">
        <f t="shared" si="9"/>
        <v>1368.5</v>
      </c>
      <c r="Q36" s="13">
        <f t="shared" si="6"/>
        <v>1731.875</v>
      </c>
      <c r="R36" s="13">
        <f t="shared" si="7"/>
        <v>19916.5625</v>
      </c>
    </row>
    <row r="37" spans="1:18" ht="12.75">
      <c r="A37" s="7">
        <v>30</v>
      </c>
      <c r="B37" s="1" t="s">
        <v>40</v>
      </c>
      <c r="C37" s="7">
        <v>25</v>
      </c>
      <c r="D37" s="7">
        <v>15</v>
      </c>
      <c r="E37" s="12">
        <f t="shared" si="0"/>
        <v>777.75</v>
      </c>
      <c r="F37" s="12">
        <f t="shared" si="1"/>
        <v>11666.25</v>
      </c>
      <c r="G37" s="13">
        <v>200</v>
      </c>
      <c r="H37" s="13">
        <f t="shared" si="2"/>
        <v>3000</v>
      </c>
      <c r="I37" s="13">
        <f t="shared" si="8"/>
        <v>325.125</v>
      </c>
      <c r="J37" s="13">
        <f t="shared" si="3"/>
        <v>4876.875</v>
      </c>
      <c r="K37" s="13">
        <v>115</v>
      </c>
      <c r="L37" s="13">
        <f t="shared" si="4"/>
        <v>1725</v>
      </c>
      <c r="M37" s="13">
        <v>195</v>
      </c>
      <c r="N37" s="13">
        <f t="shared" si="5"/>
        <v>2925</v>
      </c>
      <c r="O37" s="13">
        <f t="shared" si="10"/>
        <v>119</v>
      </c>
      <c r="P37" s="13">
        <f t="shared" si="9"/>
        <v>1785</v>
      </c>
      <c r="Q37" s="13">
        <f t="shared" si="6"/>
        <v>1731.875</v>
      </c>
      <c r="R37" s="13">
        <f t="shared" si="7"/>
        <v>25978.125</v>
      </c>
    </row>
    <row r="38" spans="1:18" ht="12.75">
      <c r="A38" s="7">
        <v>31</v>
      </c>
      <c r="B38" s="1" t="s">
        <v>41</v>
      </c>
      <c r="C38" s="7">
        <v>15</v>
      </c>
      <c r="D38" s="7">
        <v>15</v>
      </c>
      <c r="E38" s="12">
        <f t="shared" si="0"/>
        <v>466.65</v>
      </c>
      <c r="F38" s="12">
        <f t="shared" si="1"/>
        <v>6999.75</v>
      </c>
      <c r="G38" s="13">
        <v>200</v>
      </c>
      <c r="H38" s="13">
        <f t="shared" si="2"/>
        <v>3000</v>
      </c>
      <c r="I38" s="13">
        <f t="shared" si="8"/>
        <v>195.075</v>
      </c>
      <c r="J38" s="13">
        <f t="shared" si="3"/>
        <v>2926.125</v>
      </c>
      <c r="K38" s="13">
        <v>65</v>
      </c>
      <c r="L38" s="13">
        <f t="shared" si="4"/>
        <v>975</v>
      </c>
      <c r="M38" s="13">
        <v>95</v>
      </c>
      <c r="N38" s="13">
        <f t="shared" si="5"/>
        <v>1425</v>
      </c>
      <c r="O38" s="13">
        <f t="shared" si="10"/>
        <v>71.4</v>
      </c>
      <c r="P38" s="13">
        <f t="shared" si="9"/>
        <v>1071</v>
      </c>
      <c r="Q38" s="13">
        <f t="shared" si="6"/>
        <v>1093.125</v>
      </c>
      <c r="R38" s="13">
        <f t="shared" si="7"/>
        <v>16396.875</v>
      </c>
    </row>
    <row r="39" spans="1:18" ht="12.75">
      <c r="A39" s="8">
        <v>32</v>
      </c>
      <c r="B39" s="1" t="s">
        <v>42</v>
      </c>
      <c r="C39" s="7">
        <v>10</v>
      </c>
      <c r="D39" s="7">
        <v>10</v>
      </c>
      <c r="E39" s="12">
        <f t="shared" si="0"/>
        <v>311.1</v>
      </c>
      <c r="F39" s="12">
        <f t="shared" si="1"/>
        <v>3111</v>
      </c>
      <c r="G39" s="13">
        <v>120</v>
      </c>
      <c r="H39" s="13">
        <f t="shared" si="2"/>
        <v>1200</v>
      </c>
      <c r="I39" s="13">
        <f t="shared" si="8"/>
        <v>130.05</v>
      </c>
      <c r="J39" s="13">
        <f t="shared" si="3"/>
        <v>1300.5</v>
      </c>
      <c r="K39" s="13">
        <f aca="true" t="shared" si="11" ref="K39:K47">C39*57*85/1000</f>
        <v>48.45</v>
      </c>
      <c r="L39" s="13">
        <f t="shared" si="4"/>
        <v>484.5</v>
      </c>
      <c r="M39" s="13">
        <v>80</v>
      </c>
      <c r="N39" s="13">
        <f t="shared" si="5"/>
        <v>800</v>
      </c>
      <c r="O39" s="13">
        <f t="shared" si="10"/>
        <v>47.6</v>
      </c>
      <c r="P39" s="13">
        <f t="shared" si="9"/>
        <v>476</v>
      </c>
      <c r="Q39" s="13">
        <f t="shared" si="6"/>
        <v>737.2</v>
      </c>
      <c r="R39" s="13">
        <f t="shared" si="7"/>
        <v>7372</v>
      </c>
    </row>
    <row r="40" spans="1:18" ht="12.75">
      <c r="A40" s="8">
        <v>33</v>
      </c>
      <c r="B40" s="1" t="s">
        <v>43</v>
      </c>
      <c r="C40" s="7">
        <v>7</v>
      </c>
      <c r="D40" s="7">
        <v>32</v>
      </c>
      <c r="E40" s="12">
        <f t="shared" si="0"/>
        <v>217.77</v>
      </c>
      <c r="F40" s="12">
        <f t="shared" si="1"/>
        <v>6968.64</v>
      </c>
      <c r="G40" s="13">
        <v>100</v>
      </c>
      <c r="H40" s="13">
        <f t="shared" si="2"/>
        <v>3200</v>
      </c>
      <c r="I40" s="13">
        <f t="shared" si="8"/>
        <v>91.035</v>
      </c>
      <c r="J40" s="13">
        <f t="shared" si="3"/>
        <v>2913.12</v>
      </c>
      <c r="K40" s="13">
        <f t="shared" si="11"/>
        <v>33.915</v>
      </c>
      <c r="L40" s="13">
        <f t="shared" si="4"/>
        <v>1085.28</v>
      </c>
      <c r="M40" s="13">
        <v>47</v>
      </c>
      <c r="N40" s="13">
        <f t="shared" si="5"/>
        <v>1504</v>
      </c>
      <c r="O40" s="13">
        <f t="shared" si="10"/>
        <v>33.32</v>
      </c>
      <c r="P40" s="13">
        <f t="shared" si="9"/>
        <v>1066.24</v>
      </c>
      <c r="Q40" s="13">
        <f t="shared" si="6"/>
        <v>523.04</v>
      </c>
      <c r="R40" s="13">
        <f t="shared" si="7"/>
        <v>16737.28</v>
      </c>
    </row>
    <row r="41" spans="1:18" ht="12.75">
      <c r="A41" s="8">
        <v>34</v>
      </c>
      <c r="B41" s="1" t="s">
        <v>44</v>
      </c>
      <c r="C41" s="7">
        <v>2</v>
      </c>
      <c r="D41" s="7">
        <v>170</v>
      </c>
      <c r="E41" s="12">
        <f t="shared" si="0"/>
        <v>62.22</v>
      </c>
      <c r="F41" s="12">
        <f t="shared" si="1"/>
        <v>10577.4</v>
      </c>
      <c r="G41" s="13">
        <v>20</v>
      </c>
      <c r="H41" s="13">
        <f t="shared" si="2"/>
        <v>3400</v>
      </c>
      <c r="I41" s="13">
        <f t="shared" si="8"/>
        <v>26.01</v>
      </c>
      <c r="J41" s="13">
        <f t="shared" si="3"/>
        <v>4421.7</v>
      </c>
      <c r="K41" s="13">
        <f t="shared" si="11"/>
        <v>9.69</v>
      </c>
      <c r="L41" s="13">
        <f t="shared" si="4"/>
        <v>1647.3</v>
      </c>
      <c r="M41" s="13">
        <v>10</v>
      </c>
      <c r="N41" s="13">
        <v>1665</v>
      </c>
      <c r="O41" s="13">
        <f t="shared" si="10"/>
        <v>9.52</v>
      </c>
      <c r="P41" s="13">
        <f t="shared" si="9"/>
        <v>1618.3999999999999</v>
      </c>
      <c r="Q41" s="13">
        <f t="shared" si="6"/>
        <v>137.44</v>
      </c>
      <c r="R41" s="13">
        <f t="shared" si="7"/>
        <v>23329.8</v>
      </c>
    </row>
    <row r="42" spans="1:18" ht="12.75">
      <c r="A42" s="8">
        <v>35</v>
      </c>
      <c r="B42" s="1" t="s">
        <v>45</v>
      </c>
      <c r="C42" s="7">
        <v>0.5</v>
      </c>
      <c r="D42" s="7">
        <v>130</v>
      </c>
      <c r="E42" s="12">
        <f t="shared" si="0"/>
        <v>15.555</v>
      </c>
      <c r="F42" s="12">
        <f t="shared" si="1"/>
        <v>2022.1499999999999</v>
      </c>
      <c r="G42" s="13">
        <v>8</v>
      </c>
      <c r="H42" s="13">
        <f t="shared" si="2"/>
        <v>1040</v>
      </c>
      <c r="I42" s="13">
        <f t="shared" si="8"/>
        <v>6.5025</v>
      </c>
      <c r="J42" s="13">
        <f t="shared" si="3"/>
        <v>845.325</v>
      </c>
      <c r="K42" s="13">
        <f t="shared" si="11"/>
        <v>2.4225</v>
      </c>
      <c r="L42" s="13">
        <f t="shared" si="4"/>
        <v>314.925</v>
      </c>
      <c r="M42" s="13">
        <v>3</v>
      </c>
      <c r="N42" s="13">
        <f t="shared" si="5"/>
        <v>390</v>
      </c>
      <c r="O42" s="13">
        <f t="shared" si="10"/>
        <v>2.38</v>
      </c>
      <c r="P42" s="13">
        <f t="shared" si="9"/>
        <v>309.4</v>
      </c>
      <c r="Q42" s="13">
        <f t="shared" si="6"/>
        <v>37.86</v>
      </c>
      <c r="R42" s="13">
        <f t="shared" si="7"/>
        <v>4921.8</v>
      </c>
    </row>
    <row r="43" spans="1:18" ht="12.75">
      <c r="A43" s="7">
        <v>36</v>
      </c>
      <c r="B43" s="1" t="s">
        <v>58</v>
      </c>
      <c r="C43" s="7">
        <v>0.5</v>
      </c>
      <c r="D43" s="7">
        <v>23</v>
      </c>
      <c r="E43" s="12">
        <f t="shared" si="0"/>
        <v>15.555</v>
      </c>
      <c r="F43" s="12">
        <f t="shared" si="1"/>
        <v>357.765</v>
      </c>
      <c r="G43" s="13">
        <v>7</v>
      </c>
      <c r="H43" s="13">
        <f t="shared" si="2"/>
        <v>161</v>
      </c>
      <c r="I43" s="13">
        <f t="shared" si="8"/>
        <v>6.5025</v>
      </c>
      <c r="J43" s="13">
        <f t="shared" si="3"/>
        <v>149.5575</v>
      </c>
      <c r="K43" s="13">
        <f t="shared" si="11"/>
        <v>2.4225</v>
      </c>
      <c r="L43" s="13">
        <f t="shared" si="4"/>
        <v>55.717499999999994</v>
      </c>
      <c r="M43" s="13">
        <v>3</v>
      </c>
      <c r="N43" s="13">
        <f t="shared" si="5"/>
        <v>69</v>
      </c>
      <c r="O43" s="13">
        <f t="shared" si="10"/>
        <v>2.38</v>
      </c>
      <c r="P43" s="13">
        <f t="shared" si="9"/>
        <v>54.739999999999995</v>
      </c>
      <c r="Q43" s="13">
        <f t="shared" si="6"/>
        <v>36.86</v>
      </c>
      <c r="R43" s="13">
        <f t="shared" si="7"/>
        <v>847.78</v>
      </c>
    </row>
    <row r="44" spans="1:18" ht="12.75">
      <c r="A44" s="7">
        <v>37</v>
      </c>
      <c r="B44" s="9" t="s">
        <v>46</v>
      </c>
      <c r="C44" s="7">
        <v>0.5</v>
      </c>
      <c r="D44" s="7">
        <v>41</v>
      </c>
      <c r="E44" s="12">
        <f t="shared" si="0"/>
        <v>15.555</v>
      </c>
      <c r="F44" s="12">
        <f t="shared" si="1"/>
        <v>637.755</v>
      </c>
      <c r="G44" s="13">
        <v>7</v>
      </c>
      <c r="H44" s="13">
        <f t="shared" si="2"/>
        <v>287</v>
      </c>
      <c r="I44" s="13">
        <f t="shared" si="8"/>
        <v>6.5025</v>
      </c>
      <c r="J44" s="13">
        <f t="shared" si="3"/>
        <v>266.6025</v>
      </c>
      <c r="K44" s="13">
        <f t="shared" si="11"/>
        <v>2.4225</v>
      </c>
      <c r="L44" s="13">
        <f t="shared" si="4"/>
        <v>99.32249999999999</v>
      </c>
      <c r="M44" s="13">
        <v>3</v>
      </c>
      <c r="N44" s="13">
        <f t="shared" si="5"/>
        <v>123</v>
      </c>
      <c r="O44" s="13">
        <f t="shared" si="10"/>
        <v>2.38</v>
      </c>
      <c r="P44" s="13">
        <f t="shared" si="9"/>
        <v>97.58</v>
      </c>
      <c r="Q44" s="13">
        <f t="shared" si="6"/>
        <v>36.86</v>
      </c>
      <c r="R44" s="13">
        <f t="shared" si="7"/>
        <v>1511.26</v>
      </c>
    </row>
    <row r="45" spans="1:18" ht="12.75">
      <c r="A45" s="7">
        <v>38</v>
      </c>
      <c r="B45" s="9" t="s">
        <v>47</v>
      </c>
      <c r="C45" s="7">
        <v>3</v>
      </c>
      <c r="D45" s="7">
        <v>22.5</v>
      </c>
      <c r="E45" s="12">
        <f t="shared" si="0"/>
        <v>93.33</v>
      </c>
      <c r="F45" s="12">
        <f t="shared" si="1"/>
        <v>2099.925</v>
      </c>
      <c r="G45" s="13">
        <v>50</v>
      </c>
      <c r="H45" s="13">
        <f t="shared" si="2"/>
        <v>1125</v>
      </c>
      <c r="I45" s="13">
        <f t="shared" si="8"/>
        <v>39.015</v>
      </c>
      <c r="J45" s="13">
        <f t="shared" si="3"/>
        <v>877.8375</v>
      </c>
      <c r="K45" s="13">
        <f t="shared" si="11"/>
        <v>14.535</v>
      </c>
      <c r="L45" s="13">
        <f t="shared" si="4"/>
        <v>327.0375</v>
      </c>
      <c r="M45" s="13">
        <v>20</v>
      </c>
      <c r="N45" s="13">
        <f t="shared" si="5"/>
        <v>450</v>
      </c>
      <c r="O45" s="13">
        <f t="shared" si="10"/>
        <v>14.28</v>
      </c>
      <c r="P45" s="13">
        <f t="shared" si="9"/>
        <v>321.3</v>
      </c>
      <c r="Q45" s="13">
        <f t="shared" si="6"/>
        <v>231.15999999999997</v>
      </c>
      <c r="R45" s="13">
        <f t="shared" si="7"/>
        <v>5201.1</v>
      </c>
    </row>
    <row r="46" spans="1:18" ht="12.75">
      <c r="A46" s="7">
        <v>39</v>
      </c>
      <c r="B46" s="9" t="s">
        <v>48</v>
      </c>
      <c r="C46" s="7">
        <v>4</v>
      </c>
      <c r="D46" s="7">
        <v>33</v>
      </c>
      <c r="E46" s="12">
        <f t="shared" si="0"/>
        <v>124.44</v>
      </c>
      <c r="F46" s="12">
        <f t="shared" si="1"/>
        <v>4106.5199999999995</v>
      </c>
      <c r="G46" s="13">
        <v>60</v>
      </c>
      <c r="H46" s="13">
        <f t="shared" si="2"/>
        <v>1980</v>
      </c>
      <c r="I46" s="13">
        <f t="shared" si="8"/>
        <v>52.02</v>
      </c>
      <c r="J46" s="13">
        <f t="shared" si="3"/>
        <v>1716.66</v>
      </c>
      <c r="K46" s="13">
        <f t="shared" si="11"/>
        <v>19.38</v>
      </c>
      <c r="L46" s="13">
        <f t="shared" si="4"/>
        <v>639.54</v>
      </c>
      <c r="M46" s="13">
        <v>30</v>
      </c>
      <c r="N46" s="13">
        <f t="shared" si="5"/>
        <v>990</v>
      </c>
      <c r="O46" s="13">
        <f t="shared" si="10"/>
        <v>19.04</v>
      </c>
      <c r="P46" s="13">
        <f t="shared" si="9"/>
        <v>628.3199999999999</v>
      </c>
      <c r="Q46" s="13">
        <f t="shared" si="6"/>
        <v>304.88</v>
      </c>
      <c r="R46" s="13">
        <f t="shared" si="7"/>
        <v>10061.039999999999</v>
      </c>
    </row>
    <row r="47" spans="1:18" ht="12.75">
      <c r="A47" s="7">
        <v>40</v>
      </c>
      <c r="B47" s="9" t="s">
        <v>49</v>
      </c>
      <c r="C47" s="7">
        <v>4</v>
      </c>
      <c r="D47" s="7">
        <v>57</v>
      </c>
      <c r="E47" s="12">
        <f t="shared" si="0"/>
        <v>124.44</v>
      </c>
      <c r="F47" s="12">
        <f t="shared" si="1"/>
        <v>7093.08</v>
      </c>
      <c r="G47" s="13">
        <v>60</v>
      </c>
      <c r="H47" s="13">
        <f t="shared" si="2"/>
        <v>3420</v>
      </c>
      <c r="I47" s="13">
        <f t="shared" si="8"/>
        <v>52.02</v>
      </c>
      <c r="J47" s="13">
        <f t="shared" si="3"/>
        <v>2965.1400000000003</v>
      </c>
      <c r="K47" s="13">
        <f t="shared" si="11"/>
        <v>19.38</v>
      </c>
      <c r="L47" s="13">
        <f t="shared" si="4"/>
        <v>1104.6599999999999</v>
      </c>
      <c r="M47" s="13">
        <v>30</v>
      </c>
      <c r="N47" s="13">
        <f t="shared" si="5"/>
        <v>1710</v>
      </c>
      <c r="O47" s="13">
        <f t="shared" si="10"/>
        <v>19.04</v>
      </c>
      <c r="P47" s="13">
        <f t="shared" si="9"/>
        <v>1085.28</v>
      </c>
      <c r="Q47" s="13">
        <v>251</v>
      </c>
      <c r="R47" s="13">
        <f t="shared" si="7"/>
        <v>17378.16</v>
      </c>
    </row>
    <row r="48" spans="1:18" ht="12.75">
      <c r="A48" s="7">
        <v>41</v>
      </c>
      <c r="B48" s="1"/>
      <c r="C48" s="7" t="s">
        <v>50</v>
      </c>
      <c r="D48" s="7" t="s">
        <v>50</v>
      </c>
      <c r="E48" s="13" t="s">
        <v>50</v>
      </c>
      <c r="F48" s="13">
        <f>SUM(F8:F47)</f>
        <v>701919.5900000002</v>
      </c>
      <c r="G48" s="13" t="s">
        <v>50</v>
      </c>
      <c r="H48" s="13">
        <f>SUM(H8:H47)</f>
        <v>336402.45</v>
      </c>
      <c r="I48" s="13" t="s">
        <v>50</v>
      </c>
      <c r="J48" s="13">
        <f>SUM(J8:J47)</f>
        <v>312005.6099999999</v>
      </c>
      <c r="K48" s="13" t="s">
        <v>50</v>
      </c>
      <c r="L48" s="13">
        <f>SUM(L8:L47)</f>
        <v>81599.815</v>
      </c>
      <c r="M48" s="13" t="s">
        <v>50</v>
      </c>
      <c r="N48" s="13">
        <f>SUM(N8:N47)</f>
        <v>138500.1</v>
      </c>
      <c r="O48" s="13" t="s">
        <v>50</v>
      </c>
      <c r="P48" s="13">
        <f>SUM(P8:P47)</f>
        <v>125700.07600000002</v>
      </c>
      <c r="Q48" s="13"/>
      <c r="R48" s="13">
        <f>SUM(R8:R47)</f>
        <v>1696127.641</v>
      </c>
    </row>
  </sheetData>
  <mergeCells count="14">
    <mergeCell ref="K5:L5"/>
    <mergeCell ref="K6:L6"/>
    <mergeCell ref="C5:D5"/>
    <mergeCell ref="E5:F5"/>
    <mergeCell ref="E6:F6"/>
    <mergeCell ref="G5:H5"/>
    <mergeCell ref="G6:H6"/>
    <mergeCell ref="I5:J5"/>
    <mergeCell ref="I6:J6"/>
    <mergeCell ref="Q5:R6"/>
    <mergeCell ref="M5:N5"/>
    <mergeCell ref="M6:N6"/>
    <mergeCell ref="O5:P5"/>
    <mergeCell ref="O6:P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2007-08-15T12:43:02Z</dcterms:modified>
  <cp:category/>
  <cp:version/>
  <cp:contentType/>
  <cp:contentStatus/>
</cp:coreProperties>
</file>